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'0503738'!$C$76</definedName>
    <definedName name="ID_120655896" localSheetId="0">'0503738'!$H$8</definedName>
    <definedName name="ID_120655897" localSheetId="0">'0503738'!$R$10</definedName>
    <definedName name="ID_120655899" localSheetId="0">'0503738'!$O$72</definedName>
    <definedName name="ID_120655900" localSheetId="0">'0503738'!$N$76</definedName>
    <definedName name="ID_120655902" localSheetId="0">'0503738'!$O$74</definedName>
    <definedName name="ID_120655903" localSheetId="0">'0503738'!$Q$74</definedName>
    <definedName name="ID_120655904" localSheetId="0">'0503738'!$H$11</definedName>
    <definedName name="ID_120655907" localSheetId="0">'0503738'!$R$11</definedName>
    <definedName name="ID_120655908" localSheetId="0">'0503738'!$L$76</definedName>
    <definedName name="ID_120665159" localSheetId="0">'0503738'!$H$13</definedName>
    <definedName name="ID_125819842" localSheetId="0">'0503738'!$S$11</definedName>
    <definedName name="ID_13173937715" localSheetId="0">'0503738'!$N$41</definedName>
    <definedName name="ID_13173937716" localSheetId="0">'0503738'!$O$41</definedName>
    <definedName name="ID_13173937717" localSheetId="0">'0503738'!$L$31</definedName>
    <definedName name="ID_13173937718" localSheetId="0">'0503738'!$M$31</definedName>
    <definedName name="ID_13173937719" localSheetId="0">'0503738'!$N$31</definedName>
    <definedName name="ID_13173937720" localSheetId="0">'0503738'!$O$31</definedName>
    <definedName name="ID_13173937721" localSheetId="0">'0503738'!$P$31</definedName>
    <definedName name="ID_13173937722" localSheetId="0">'0503738'!$Q$31</definedName>
    <definedName name="ID_13173937723" localSheetId="0">'0503738'!$R$31</definedName>
    <definedName name="ID_13173937724" localSheetId="0">'0503738'!$I$41</definedName>
    <definedName name="ID_13173937725" localSheetId="0">'0503738'!$L$41</definedName>
    <definedName name="ID_13173937726" localSheetId="0">'0503738'!$M$41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'0503738'!$I$31</definedName>
    <definedName name="ID_13173937749" localSheetId="0">'0503738'!$P$41</definedName>
    <definedName name="ID_13173937750" localSheetId="0">'0503738'!$Q$41</definedName>
    <definedName name="ID_13173937751" localSheetId="0">'0503738'!$R$41</definedName>
    <definedName name="ID_13173937752" localSheetId="0">'0503738'!$I$42</definedName>
    <definedName name="ID_13173937753" localSheetId="0">'0503738'!$L$42</definedName>
    <definedName name="ID_13173937754" localSheetId="0">'0503738'!$M$42</definedName>
    <definedName name="ID_13173937755" localSheetId="0">'0503738'!$N$42</definedName>
    <definedName name="ID_13173937756" localSheetId="0">'0503738'!$O$42</definedName>
    <definedName name="ID_13173937757" localSheetId="0">'0503738'!$T$60</definedName>
    <definedName name="ID_13173937758" localSheetId="0">'0503738'!$Q$42</definedName>
    <definedName name="ID_13173937759" localSheetId="0">'0503738'!$R$42</definedName>
    <definedName name="ID_13173937760" localSheetId="0">'0503738'!$O$66</definedName>
    <definedName name="ID_13173937761" localSheetId="0">'0503738'!$P$66</definedName>
    <definedName name="ID_13173937762" localSheetId="0">'0503738'!$Q$66</definedName>
    <definedName name="ID_13173937763" localSheetId="0">'0503738'!$R$66</definedName>
    <definedName name="ID_13173937764" localSheetId="0">'0503738'!$I$67</definedName>
    <definedName name="ID_13173937765" localSheetId="0">'0503738'!$L$67</definedName>
    <definedName name="ID_13173937766" localSheetId="0">'0503738'!$M$67</definedName>
    <definedName name="ID_13173937767" localSheetId="0">'0503738'!$N$67</definedName>
    <definedName name="ID_13173937768" localSheetId="0">'0503738'!$I$43</definedName>
    <definedName name="ID_13173937769" localSheetId="0">'0503738'!$L$43</definedName>
    <definedName name="ID_13173937770" localSheetId="0">'0503738'!$M$43</definedName>
    <definedName name="ID_13173937771" localSheetId="0">'0503738'!$N$43</definedName>
    <definedName name="ID_13173937772" localSheetId="0">'0503738'!$O$43</definedName>
    <definedName name="ID_13173937773" localSheetId="0">'0503738'!$T$61</definedName>
    <definedName name="ID_13173937774" localSheetId="0">'0503738'!$Q$43</definedName>
    <definedName name="ID_13173937775" localSheetId="0">'0503738'!$R$43</definedName>
    <definedName name="ID_13173937776" localSheetId="0">'0503738'!$I$46</definedName>
    <definedName name="ID_13173937777" localSheetId="0">'0503738'!$L$46</definedName>
    <definedName name="ID_13173937778" localSheetId="0">'0503738'!$M$46</definedName>
    <definedName name="ID_13173937779" localSheetId="0">'0503738'!$N$46</definedName>
    <definedName name="ID_13173937780" localSheetId="0">'0503738'!$O$46</definedName>
    <definedName name="ID_13173937781" localSheetId="0">'0503738'!$T$62</definedName>
    <definedName name="ID_13173937782" localSheetId="0">'0503738'!$Q$46</definedName>
    <definedName name="ID_13173937783" localSheetId="0">'0503738'!$R$46</definedName>
    <definedName name="ID_13173937784" localSheetId="0">'0503738'!$I$49</definedName>
    <definedName name="ID_13173937785" localSheetId="0">'0503738'!$L$49</definedName>
    <definedName name="ID_13173937786" localSheetId="0">'0503738'!$M$49</definedName>
    <definedName name="ID_13173937787" localSheetId="0">'0503738'!$N$49</definedName>
    <definedName name="ID_13173937788" localSheetId="0">'0503738'!$O$49</definedName>
    <definedName name="ID_13173937789" localSheetId="0">'0503738'!$T$63</definedName>
    <definedName name="ID_13173937790" localSheetId="0">'0503738'!$Q$49</definedName>
    <definedName name="ID_13173937791" localSheetId="0">'0503738'!$R$49</definedName>
    <definedName name="ID_13173937792" localSheetId="0">'0503738'!$I$52</definedName>
    <definedName name="ID_13173937793" localSheetId="0">'0503738'!$L$52</definedName>
    <definedName name="ID_13173937794" localSheetId="0">'0503738'!$M$52</definedName>
    <definedName name="ID_13173937795" localSheetId="0">'0503738'!$N$52</definedName>
    <definedName name="ID_13173937796" localSheetId="0">'0503738'!$O$52</definedName>
    <definedName name="ID_13173937797" localSheetId="0">'0503738'!$T$64</definedName>
    <definedName name="ID_13173937798" localSheetId="0">'0503738'!$Q$52</definedName>
    <definedName name="ID_13173937799" localSheetId="0">'0503738'!$R$52</definedName>
    <definedName name="ID_13173937800" localSheetId="0">'0503738'!$I$53</definedName>
    <definedName name="ID_13173937801" localSheetId="0">'0503738'!$L$53</definedName>
    <definedName name="ID_13173937802" localSheetId="0">'0503738'!$M$53</definedName>
    <definedName name="ID_13173937803" localSheetId="0">'0503738'!$N$53</definedName>
    <definedName name="ID_13173937804" localSheetId="0">'0503738'!$O$53</definedName>
    <definedName name="ID_13173937805" localSheetId="0">'0503738'!$T$65</definedName>
    <definedName name="ID_13173937806" localSheetId="0">'0503738'!$Q$53</definedName>
    <definedName name="ID_13173937807" localSheetId="0">'0503738'!$R$53</definedName>
    <definedName name="ID_13173937808" localSheetId="0">'0503738'!$I$56</definedName>
    <definedName name="ID_13173937809" localSheetId="0">'0503738'!$L$56</definedName>
    <definedName name="ID_13173937810" localSheetId="0">'0503738'!$M$56</definedName>
    <definedName name="ID_13173937811" localSheetId="0">'0503738'!$N$56</definedName>
    <definedName name="ID_13173937812" localSheetId="0">'0503738'!$O$56</definedName>
    <definedName name="ID_13173937813" localSheetId="0">'0503738'!$T$66</definedName>
    <definedName name="ID_13173937814" localSheetId="0">'0503738'!$Q$56</definedName>
    <definedName name="ID_13173937815" localSheetId="0">'0503738'!$R$56</definedName>
    <definedName name="ID_13173937816" localSheetId="0">'0503738'!$I$66</definedName>
    <definedName name="ID_13173937817" localSheetId="0">'0503738'!$L$66</definedName>
    <definedName name="ID_13173937818" localSheetId="0">'0503738'!$M$66</definedName>
    <definedName name="ID_13173937819" localSheetId="0">'0503738'!$N$66</definedName>
    <definedName name="ID_13173937820" localSheetId="0">'0503738'!$O$67</definedName>
    <definedName name="ID_13173937821" localSheetId="0">'0503738'!$P$67</definedName>
    <definedName name="ID_13173937822" localSheetId="0">'0503738'!$Q$67</definedName>
    <definedName name="ID_13173937823" localSheetId="0">'0503738'!$R$67</definedName>
    <definedName name="ID_1714410362" localSheetId="0">'0503738'!$S$15</definedName>
    <definedName name="ID_1721396" localSheetId="0">'0503738'!$K$6</definedName>
    <definedName name="ID_17824571302" localSheetId="0">'0503738'!$C$41</definedName>
    <definedName name="ID_17824571303" localSheetId="0">'0503738'!$C$42</definedName>
    <definedName name="ID_17824571304" localSheetId="0">'0503738'!$C$43</definedName>
    <definedName name="ID_17824571305" localSheetId="0">'0503738'!$C$46</definedName>
    <definedName name="ID_17824571306" localSheetId="0">'0503738'!$C$49</definedName>
    <definedName name="ID_17824571307" localSheetId="0">'0503738'!$C$52</definedName>
    <definedName name="ID_17824571308" localSheetId="0">'0503738'!$C$53</definedName>
    <definedName name="ID_17824571309" localSheetId="0">'0503738'!$C$56</definedName>
    <definedName name="ID_17824571310" localSheetId="0">'0503738'!$C$66</definedName>
    <definedName name="ID_17824571311" localSheetId="0">'0503738'!$C$67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'0503738'!$I$72</definedName>
    <definedName name="ID_277869" localSheetId="0">'0503738'!$I$69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'0503738'!$P$69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'0503738'!$B$47:$V$47</definedName>
    <definedName name="T_30200312267" localSheetId="0">'0503738'!$B$24:$V$29</definedName>
    <definedName name="T_30200312286" localSheetId="0">'0503738'!$B$57:$V$57</definedName>
    <definedName name="T_30200312305" localSheetId="0">'0503738'!$B$50:$V$50</definedName>
    <definedName name="T_30200312324" localSheetId="0">'0503738'!$B$54:$V$54</definedName>
    <definedName name="T_30200312343" localSheetId="0">'0503738'!$C$84:$N$93</definedName>
    <definedName name="T_30200312353" localSheetId="0">'0503738'!$B$44:$V$44</definedName>
    <definedName name="T_30200312372" localSheetId="0">'0503738'!$B$32:$V$32</definedName>
    <definedName name="TR_30200312248" localSheetId="0">'0503738'!$B$47:$V$47</definedName>
    <definedName name="TR_30200312267_2387976473" localSheetId="0">'0503738'!$B$24:$V$24</definedName>
    <definedName name="TR_30200312267_2387976474" localSheetId="0">'0503738'!$B$25:$V$25</definedName>
    <definedName name="TR_30200312267_2387976475" localSheetId="0">'0503738'!$B$26:$V$26</definedName>
    <definedName name="TR_30200312267_2387976476" localSheetId="0">'0503738'!$B$27:$V$27</definedName>
    <definedName name="TR_30200312267_2387976477" localSheetId="0">'0503738'!$B$28:$V$28</definedName>
    <definedName name="TR_30200312267_2387976478" localSheetId="0">'0503738'!$B$29:$V$29</definedName>
    <definedName name="TR_30200312286" localSheetId="0">'0503738'!$B$57:$V$57</definedName>
    <definedName name="TR_30200312305" localSheetId="0">'0503738'!$B$50:$V$50</definedName>
    <definedName name="TR_30200312324" localSheetId="0">'0503738'!$B$54:$V$54</definedName>
    <definedName name="TR_30200312343" localSheetId="0">'0503738'!$C$84:$N$93</definedName>
    <definedName name="TR_30200312353" localSheetId="0">'0503738'!$B$44:$V$44</definedName>
    <definedName name="TR_30200312372" localSheetId="0">'0503738'!$B$32:$V$32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6" i="2"/>
  <c r="Q66"/>
  <c r="Q56"/>
  <c r="Q52" s="1"/>
  <c r="R52"/>
  <c r="O52"/>
  <c r="N52"/>
  <c r="M52"/>
  <c r="L52"/>
  <c r="I52"/>
  <c r="R42"/>
  <c r="Q42"/>
  <c r="R41"/>
  <c r="Q41"/>
  <c r="P41"/>
  <c r="O41"/>
  <c r="N41"/>
  <c r="M41"/>
  <c r="L41"/>
  <c r="I41"/>
  <c r="T32"/>
  <c r="R32"/>
  <c r="R31" s="1"/>
  <c r="Q32"/>
  <c r="Q31"/>
  <c r="P31"/>
  <c r="O31"/>
  <c r="N31"/>
  <c r="M31"/>
  <c r="L31"/>
  <c r="K31"/>
  <c r="J31"/>
  <c r="I31"/>
  <c r="T29"/>
  <c r="R29"/>
  <c r="Q29"/>
  <c r="T28"/>
  <c r="R28"/>
  <c r="Q28"/>
  <c r="T27"/>
  <c r="R27"/>
  <c r="Q27"/>
  <c r="T26"/>
  <c r="R26"/>
  <c r="Q26"/>
  <c r="T25"/>
  <c r="R25"/>
  <c r="Q25"/>
  <c r="T24"/>
  <c r="R24"/>
  <c r="Q24"/>
  <c r="Q23" s="1"/>
  <c r="Q67" s="1"/>
  <c r="R23"/>
  <c r="P23"/>
  <c r="P67" s="1"/>
  <c r="O23"/>
  <c r="O67" s="1"/>
  <c r="N23"/>
  <c r="N67" s="1"/>
  <c r="M23"/>
  <c r="M67" s="1"/>
  <c r="L23"/>
  <c r="L67" s="1"/>
  <c r="I23"/>
  <c r="I67" s="1"/>
  <c r="R67" l="1"/>
</calcChain>
</file>

<file path=xl/sharedStrings.xml><?xml version="1.0" encoding="utf-8"?>
<sst xmlns="http://schemas.openxmlformats.org/spreadsheetml/2006/main" count="254" uniqueCount="154">
  <si>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</si>
  <si>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</si>
  <si>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</si>
  <si>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</si>
  <si>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</si>
  <si>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</si>
  <si>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</si>
  <si>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</si>
  <si>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</si>
  <si>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</si>
  <si>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</si>
  <si>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</si>
  <si>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</si>
  <si>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</si>
  <si>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</si>
  <si>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автономное дошкольное образовательное учреждение центр развития ребенка -  детский сад №73 «Мишутка»</t>
  </si>
  <si>
    <t>по ОКПО</t>
  </si>
  <si>
    <t>50972694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</si>
  <si>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</si>
  <si>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</si>
  <si>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</si>
  <si>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</si>
  <si>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</si>
  <si>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</si>
  <si>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</si>
  <si>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</si>
  <si>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</si>
  <si>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</si>
  <si>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</si>
  <si>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</si>
  <si>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</si>
  <si>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</si>
  <si>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</si>
  <si>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</si>
  <si>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</si>
  <si>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3128032971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</si>
  <si>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</si>
  <si>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</si>
  <si>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</si>
  <si>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</si>
  <si>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</si>
  <si>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</si>
  <si>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</si>
  <si>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</si>
  <si>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</si>
  <si>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</si>
  <si>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</si>
  <si>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</si>
  <si>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</si>
  <si>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</si>
  <si>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</si>
  <si>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</si>
  <si>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</si>
  <si>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</si>
  <si>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</si>
  <si>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</si>
  <si>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</si>
  <si>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</si>
  <si>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</si>
  <si>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</si>
  <si>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</si>
  <si>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</si>
  <si>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</si>
  <si>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</si>
  <si>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</si>
  <si>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</si>
  <si>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</si>
  <si>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</si>
  <si>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</si>
  <si>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</si>
  <si>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</si>
  <si>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</si>
  <si>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</si>
  <si>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</si>
  <si>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</si>
  <si>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</si>
  <si>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</si>
  <si>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</si>
  <si>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</si>
  <si>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</si>
  <si>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</si>
  <si>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</si>
  <si>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</si>
  <si>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</si>
  <si>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</si>
  <si>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</si>
  <si>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</si>
  <si>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</si>
  <si>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</si>
  <si>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</si>
  <si>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</si>
  <si>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	Уплата прочих налогов, сборов	</t>
  </si>
  <si>
    <t>852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</si>
  <si>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</si>
  <si>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</si>
  <si>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</si>
  <si>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</si>
  <si>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</si>
  <si>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</si>
  <si>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</si>
  <si>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</si>
  <si>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</si>
  <si>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</si>
  <si>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</si>
  <si>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</si>
  <si>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</si>
  <si>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</si>
  <si>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</si>
  <si>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</si>
  <si>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</si>
  <si>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</si>
  <si>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</si>
  <si>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</si>
  <si>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</si>
  <si>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</si>
  <si>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</si>
  <si>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</si>
  <si>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</si>
  <si>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</si>
  <si>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</si>
  <si>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</si>
  <si>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Цейлер Е.А.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</si>
  <si>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</si>
  <si>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</si>
  <si>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</si>
  <si>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</si>
  <si>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</si>
  <si>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</si>
  <si>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</si>
  <si>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</si>
  <si>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</si>
  <si>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</si>
  <si>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</si>
  <si>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</si>
  <si>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</si>
  <si>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</si>
  <si>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</si>
  <si>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</si>
  <si>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</si>
  <si>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</si>
  <si>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</si>
  <si>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</si>
  <si>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</si>
  <si>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</si>
  <si>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</si>
  <si>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Муниципальное автономное дошкольное образовательное учреждение детский сад №73 «Мишутка» Старооскольского городского округа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</si>
  <si>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</si>
  <si>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</si>
  <si>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</si>
  <si>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</si>
  <si>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</si>
  <si>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Псарева А.С.</t>
  </si>
  <si>
    <t>22-63-26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</si>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</sst>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81</xdr:row>
      <xdr:rowOff>133350</xdr:rowOff>
    </xdr:from>
    <xdr:to>
      <xdr:col>7</xdr:col>
      <xdr:colOff>1057275</xdr:colOff>
      <xdr:row>81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80022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4"/>
  <sheetViews>
    <sheetView tabSelected="1" topLeftCell="A65" workbookViewId="0">
      <selection activeCell="H99" sqref="H99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42.75" customHeight="1">
      <c r="B7" s="250" t="s">
        <v>14</v>
      </c>
      <c r="C7" s="254"/>
      <c r="D7" s="254"/>
      <c r="E7" s="254"/>
      <c r="F7" s="24"/>
      <c r="G7" s="13"/>
      <c r="H7" s="253" t="s">
        <v>145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SUM(I24:I30)</f>
        <v>54706155.13000001</v>
      </c>
      <c r="J23" s="248"/>
      <c r="K23" s="249"/>
      <c r="L23" s="51">
        <f t="shared" ref="L23:R23" si="0">SUM(L24:L30)</f>
        <v>0</v>
      </c>
      <c r="M23" s="52">
        <f t="shared" si="0"/>
        <v>54225265.300000004</v>
      </c>
      <c r="N23" s="53">
        <f t="shared" si="0"/>
        <v>0</v>
      </c>
      <c r="O23" s="52">
        <f t="shared" si="0"/>
        <v>54225265.300000004</v>
      </c>
      <c r="P23" s="52">
        <f t="shared" si="0"/>
        <v>54225265.300000004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36396294.840000004</v>
      </c>
      <c r="J24" s="236"/>
      <c r="K24" s="237"/>
      <c r="L24" s="60">
        <v>0</v>
      </c>
      <c r="M24" s="60">
        <v>36396294.840000004</v>
      </c>
      <c r="N24" s="61">
        <v>0</v>
      </c>
      <c r="O24" s="62">
        <v>36396294.840000004</v>
      </c>
      <c r="P24" s="60">
        <v>36396294.840000004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10713741.23</v>
      </c>
      <c r="J25" s="236"/>
      <c r="K25" s="237"/>
      <c r="L25" s="60">
        <v>0</v>
      </c>
      <c r="M25" s="60">
        <v>10713741.23</v>
      </c>
      <c r="N25" s="61">
        <v>0</v>
      </c>
      <c r="O25" s="62">
        <v>10713741.23</v>
      </c>
      <c r="P25" s="60">
        <v>10713741.23</v>
      </c>
      <c r="Q25" s="63">
        <f t="shared" ref="Q25:Q29" si="1">M25-P25</f>
        <v>0</v>
      </c>
      <c r="R25" s="64">
        <f t="shared" ref="R25:R29" si="2">O25-P25</f>
        <v>0</v>
      </c>
      <c r="S25" s="40" t="s">
        <v>82</v>
      </c>
      <c r="T25" s="65" t="str">
        <f t="shared" ref="T25:T29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3725761.32</v>
      </c>
      <c r="J26" s="236"/>
      <c r="K26" s="237"/>
      <c r="L26" s="60">
        <v>0</v>
      </c>
      <c r="M26" s="60">
        <v>3354261.19</v>
      </c>
      <c r="N26" s="61">
        <v>0</v>
      </c>
      <c r="O26" s="62">
        <v>3354261.19</v>
      </c>
      <c r="P26" s="60">
        <v>3354261.19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2707580.74</v>
      </c>
      <c r="J27" s="236"/>
      <c r="K27" s="237"/>
      <c r="L27" s="60">
        <v>0</v>
      </c>
      <c r="M27" s="60">
        <v>2598191.04</v>
      </c>
      <c r="N27" s="61">
        <v>0</v>
      </c>
      <c r="O27" s="62">
        <v>2598191.04</v>
      </c>
      <c r="P27" s="60">
        <v>2598191.04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741645</v>
      </c>
      <c r="J28" s="236"/>
      <c r="K28" s="237"/>
      <c r="L28" s="60">
        <v>0</v>
      </c>
      <c r="M28" s="60">
        <v>741645</v>
      </c>
      <c r="N28" s="61">
        <v>0</v>
      </c>
      <c r="O28" s="62">
        <v>741645</v>
      </c>
      <c r="P28" s="60">
        <v>741645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235">
        <v>421132</v>
      </c>
      <c r="J29" s="236"/>
      <c r="K29" s="237"/>
      <c r="L29" s="60">
        <v>0</v>
      </c>
      <c r="M29" s="60">
        <v>421132</v>
      </c>
      <c r="N29" s="61">
        <v>0</v>
      </c>
      <c r="O29" s="62">
        <v>421132</v>
      </c>
      <c r="P29" s="60">
        <v>421132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852</v>
      </c>
      <c r="U29" s="65"/>
      <c r="V29" s="48"/>
    </row>
    <row r="30" spans="2:22" ht="8.25" hidden="1" customHeight="1">
      <c r="B30" s="66"/>
      <c r="C30" s="67"/>
      <c r="D30" s="57"/>
      <c r="E30" s="58"/>
      <c r="F30" s="58"/>
      <c r="G30" s="58"/>
      <c r="H30" s="68"/>
      <c r="I30" s="238"/>
      <c r="J30" s="239"/>
      <c r="K30" s="240"/>
      <c r="L30" s="69"/>
      <c r="M30" s="70"/>
      <c r="N30" s="71"/>
      <c r="O30" s="70"/>
      <c r="P30" s="69"/>
      <c r="Q30" s="70"/>
      <c r="R30" s="72"/>
      <c r="S30" s="48"/>
      <c r="T30" s="48"/>
      <c r="U30" s="48"/>
      <c r="V30" s="48"/>
    </row>
    <row r="31" spans="2:22" ht="68.25">
      <c r="B31" s="73" t="s">
        <v>93</v>
      </c>
      <c r="C31" s="74" t="s">
        <v>94</v>
      </c>
      <c r="D31" s="206" t="s">
        <v>77</v>
      </c>
      <c r="E31" s="207"/>
      <c r="F31" s="207"/>
      <c r="G31" s="207"/>
      <c r="H31" s="208"/>
      <c r="I31" s="241">
        <f t="shared" ref="I31:R31" si="4">SUM(I32:I33)</f>
        <v>0</v>
      </c>
      <c r="J31" s="242">
        <f t="shared" si="4"/>
        <v>0</v>
      </c>
      <c r="K31" s="243">
        <f t="shared" si="4"/>
        <v>0</v>
      </c>
      <c r="L31" s="75">
        <f t="shared" si="4"/>
        <v>0</v>
      </c>
      <c r="M31" s="76">
        <f t="shared" si="4"/>
        <v>0</v>
      </c>
      <c r="N31" s="77">
        <f t="shared" si="4"/>
        <v>0</v>
      </c>
      <c r="O31" s="76">
        <f t="shared" si="4"/>
        <v>0</v>
      </c>
      <c r="P31" s="76">
        <f t="shared" si="4"/>
        <v>0</v>
      </c>
      <c r="Q31" s="76">
        <f t="shared" si="4"/>
        <v>0</v>
      </c>
      <c r="R31" s="78">
        <f t="shared" si="4"/>
        <v>0</v>
      </c>
      <c r="S31" s="48"/>
      <c r="T31" s="48"/>
      <c r="U31" s="48"/>
      <c r="V31" s="48"/>
    </row>
    <row r="32" spans="2:22">
      <c r="B32" s="79"/>
      <c r="C32" s="80" t="s">
        <v>94</v>
      </c>
      <c r="D32" s="81"/>
      <c r="E32" s="82"/>
      <c r="F32" s="82"/>
      <c r="G32" s="82"/>
      <c r="H32" s="83"/>
      <c r="I32" s="229"/>
      <c r="J32" s="230"/>
      <c r="K32" s="231"/>
      <c r="L32" s="84"/>
      <c r="M32" s="84"/>
      <c r="N32" s="85"/>
      <c r="O32" s="86"/>
      <c r="P32" s="84"/>
      <c r="Q32" s="87">
        <f>M32-P32</f>
        <v>0</v>
      </c>
      <c r="R32" s="88">
        <f>O32-P32</f>
        <v>0</v>
      </c>
      <c r="S32" s="89"/>
      <c r="T32" s="90" t="str">
        <f>D32&amp;E32&amp;F32&amp;G32&amp;IF(H32="","000",H32)</f>
        <v>000</v>
      </c>
      <c r="U32" s="90"/>
      <c r="V32" s="91"/>
    </row>
    <row r="33" spans="2:22" ht="0.75" customHeight="1" thickBot="1">
      <c r="B33" s="66"/>
      <c r="C33" s="92"/>
      <c r="D33" s="93"/>
      <c r="E33" s="94"/>
      <c r="F33" s="94"/>
      <c r="G33" s="94"/>
      <c r="H33" s="95"/>
      <c r="I33" s="232"/>
      <c r="J33" s="233"/>
      <c r="K33" s="234"/>
      <c r="L33" s="96"/>
      <c r="M33" s="97"/>
      <c r="N33" s="98"/>
      <c r="O33" s="97"/>
      <c r="P33" s="96"/>
      <c r="Q33" s="97"/>
      <c r="R33" s="99"/>
      <c r="S33" s="48"/>
      <c r="T33" s="48"/>
      <c r="U33" s="48"/>
      <c r="V33" s="48"/>
    </row>
    <row r="34" spans="2:22">
      <c r="B34" s="100"/>
      <c r="C34" s="101"/>
      <c r="D34" s="101"/>
      <c r="E34" s="101"/>
      <c r="F34" s="101"/>
      <c r="G34" s="101"/>
      <c r="H34" s="101"/>
      <c r="I34" s="101"/>
      <c r="J34" s="101"/>
      <c r="K34" s="101"/>
      <c r="L34" s="101"/>
      <c r="M34" s="102"/>
      <c r="N34" s="102"/>
      <c r="O34" s="102"/>
      <c r="P34" s="102"/>
      <c r="Q34" s="102"/>
      <c r="R34" s="102" t="s">
        <v>95</v>
      </c>
      <c r="S34" s="48"/>
      <c r="T34" s="48"/>
      <c r="U34" s="48"/>
      <c r="V34" s="48"/>
    </row>
    <row r="35" spans="2:22" ht="15" customHeight="1">
      <c r="B35" s="182" t="s">
        <v>51</v>
      </c>
      <c r="C35" s="201" t="s">
        <v>52</v>
      </c>
      <c r="D35" s="193" t="s">
        <v>96</v>
      </c>
      <c r="E35" s="220"/>
      <c r="F35" s="220"/>
      <c r="G35" s="220"/>
      <c r="H35" s="198"/>
      <c r="I35" s="193" t="s">
        <v>97</v>
      </c>
      <c r="J35" s="220"/>
      <c r="K35" s="198"/>
      <c r="L35" s="180" t="s">
        <v>55</v>
      </c>
      <c r="M35" s="181"/>
      <c r="N35" s="181"/>
      <c r="O35" s="182"/>
      <c r="P35" s="191" t="s">
        <v>56</v>
      </c>
      <c r="Q35" s="180" t="s">
        <v>57</v>
      </c>
      <c r="R35" s="181"/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3" t="s">
        <v>59</v>
      </c>
      <c r="M36" s="196" t="s">
        <v>60</v>
      </c>
      <c r="N36" s="197"/>
      <c r="O36" s="198" t="s">
        <v>61</v>
      </c>
      <c r="P36" s="192"/>
      <c r="Q36" s="201" t="s">
        <v>62</v>
      </c>
      <c r="R36" s="193" t="s">
        <v>63</v>
      </c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1" t="s">
        <v>64</v>
      </c>
      <c r="N37" s="201" t="s">
        <v>65</v>
      </c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02"/>
      <c r="D38" s="194"/>
      <c r="E38" s="221"/>
      <c r="F38" s="221"/>
      <c r="G38" s="221"/>
      <c r="H38" s="199"/>
      <c r="I38" s="194"/>
      <c r="J38" s="221"/>
      <c r="K38" s="199"/>
      <c r="L38" s="194"/>
      <c r="M38" s="202"/>
      <c r="N38" s="204"/>
      <c r="O38" s="199"/>
      <c r="P38" s="192"/>
      <c r="Q38" s="202"/>
      <c r="R38" s="203"/>
      <c r="S38" s="48"/>
      <c r="T38" s="48"/>
      <c r="U38" s="48"/>
      <c r="V38" s="48"/>
    </row>
    <row r="39" spans="2:22">
      <c r="B39" s="218"/>
      <c r="C39" s="219"/>
      <c r="D39" s="195"/>
      <c r="E39" s="222"/>
      <c r="F39" s="222"/>
      <c r="G39" s="222"/>
      <c r="H39" s="200"/>
      <c r="I39" s="195"/>
      <c r="J39" s="222"/>
      <c r="K39" s="200"/>
      <c r="L39" s="195"/>
      <c r="M39" s="202"/>
      <c r="N39" s="205"/>
      <c r="O39" s="200"/>
      <c r="P39" s="192"/>
      <c r="Q39" s="202"/>
      <c r="R39" s="203"/>
      <c r="S39" s="48"/>
      <c r="T39" s="48"/>
      <c r="U39" s="48"/>
      <c r="V39" s="48"/>
    </row>
    <row r="40" spans="2:22" ht="15.75" thickBot="1">
      <c r="B40" s="41" t="s">
        <v>66</v>
      </c>
      <c r="C40" s="44" t="s">
        <v>67</v>
      </c>
      <c r="D40" s="177" t="s">
        <v>26</v>
      </c>
      <c r="E40" s="178"/>
      <c r="F40" s="178"/>
      <c r="G40" s="178"/>
      <c r="H40" s="179"/>
      <c r="I40" s="180" t="s">
        <v>68</v>
      </c>
      <c r="J40" s="181"/>
      <c r="K40" s="182"/>
      <c r="L40" s="43" t="s">
        <v>7</v>
      </c>
      <c r="M40" s="44" t="s">
        <v>69</v>
      </c>
      <c r="N40" s="45" t="s">
        <v>70</v>
      </c>
      <c r="O40" s="44" t="s">
        <v>71</v>
      </c>
      <c r="P40" s="46" t="s">
        <v>72</v>
      </c>
      <c r="Q40" s="44" t="s">
        <v>73</v>
      </c>
      <c r="R40" s="47" t="s">
        <v>74</v>
      </c>
      <c r="S40" s="48"/>
      <c r="T40" s="48"/>
      <c r="U40" s="48"/>
      <c r="V40" s="48"/>
    </row>
    <row r="41" spans="2:22" ht="57">
      <c r="B41" s="103" t="s">
        <v>98</v>
      </c>
      <c r="C41" s="50" t="s">
        <v>99</v>
      </c>
      <c r="D41" s="183" t="s">
        <v>77</v>
      </c>
      <c r="E41" s="184"/>
      <c r="F41" s="184"/>
      <c r="G41" s="184"/>
      <c r="H41" s="185"/>
      <c r="I41" s="227">
        <f>I42+I66</f>
        <v>116028278</v>
      </c>
      <c r="J41" s="227"/>
      <c r="K41" s="227"/>
      <c r="L41" s="52">
        <f>L42+L66</f>
        <v>0</v>
      </c>
      <c r="M41" s="52">
        <f>M42+M66</f>
        <v>2098481.2799999998</v>
      </c>
      <c r="N41" s="52">
        <f>N42+N66</f>
        <v>0</v>
      </c>
      <c r="O41" s="52">
        <f>O42+O66</f>
        <v>860926.09</v>
      </c>
      <c r="P41" s="52">
        <f>P66</f>
        <v>0</v>
      </c>
      <c r="Q41" s="52">
        <f>Q42+Q66</f>
        <v>2098481.2799999998</v>
      </c>
      <c r="R41" s="54">
        <f>R42+R66</f>
        <v>860926.09</v>
      </c>
      <c r="S41" s="48"/>
      <c r="T41" s="48"/>
      <c r="U41" s="48"/>
      <c r="V41" s="48"/>
    </row>
    <row r="42" spans="2:22">
      <c r="B42" s="104" t="s">
        <v>100</v>
      </c>
      <c r="C42" s="74" t="s">
        <v>101</v>
      </c>
      <c r="D42" s="206"/>
      <c r="E42" s="207"/>
      <c r="F42" s="207"/>
      <c r="G42" s="207"/>
      <c r="H42" s="208"/>
      <c r="I42" s="228">
        <v>116028278</v>
      </c>
      <c r="J42" s="228"/>
      <c r="K42" s="228"/>
      <c r="L42" s="105">
        <v>0</v>
      </c>
      <c r="M42" s="105">
        <v>2098481.2799999998</v>
      </c>
      <c r="N42" s="105">
        <v>0</v>
      </c>
      <c r="O42" s="105">
        <v>860926.09</v>
      </c>
      <c r="P42" s="106" t="s">
        <v>77</v>
      </c>
      <c r="Q42" s="107">
        <f>M42</f>
        <v>2098481.2799999998</v>
      </c>
      <c r="R42" s="108">
        <f>O42</f>
        <v>860926.09</v>
      </c>
      <c r="S42" s="40"/>
      <c r="T42" s="65"/>
      <c r="U42" s="65"/>
      <c r="V42" s="48"/>
    </row>
    <row r="43" spans="2:22" ht="45.75">
      <c r="B43" s="109" t="s">
        <v>102</v>
      </c>
      <c r="C43" s="74" t="s">
        <v>103</v>
      </c>
      <c r="D43" s="206" t="s">
        <v>77</v>
      </c>
      <c r="E43" s="207"/>
      <c r="F43" s="207"/>
      <c r="G43" s="207"/>
      <c r="H43" s="208"/>
      <c r="I43" s="226">
        <v>0</v>
      </c>
      <c r="J43" s="226"/>
      <c r="K43" s="226"/>
      <c r="L43" s="110">
        <v>0</v>
      </c>
      <c r="M43" s="110">
        <v>0</v>
      </c>
      <c r="N43" s="110">
        <v>0</v>
      </c>
      <c r="O43" s="110">
        <v>0</v>
      </c>
      <c r="P43" s="106" t="s">
        <v>77</v>
      </c>
      <c r="Q43" s="110">
        <v>0</v>
      </c>
      <c r="R43" s="111">
        <v>0</v>
      </c>
      <c r="S43" s="40"/>
      <c r="T43" s="65"/>
      <c r="U43" s="65"/>
      <c r="V43" s="48"/>
    </row>
    <row r="44" spans="2:22">
      <c r="B44" s="112"/>
      <c r="C44" s="113" t="s">
        <v>103</v>
      </c>
      <c r="D44" s="114"/>
      <c r="E44" s="115"/>
      <c r="F44" s="115"/>
      <c r="G44" s="115"/>
      <c r="H44" s="116"/>
      <c r="I44" s="212"/>
      <c r="J44" s="213"/>
      <c r="K44" s="214"/>
      <c r="L44" s="117"/>
      <c r="M44" s="117"/>
      <c r="N44" s="117"/>
      <c r="O44" s="117"/>
      <c r="P44" s="118" t="s">
        <v>77</v>
      </c>
      <c r="Q44" s="117"/>
      <c r="R44" s="119"/>
      <c r="S44" s="89"/>
      <c r="T44" s="90"/>
      <c r="U44" s="90"/>
      <c r="V44" s="91"/>
    </row>
    <row r="45" spans="2:22" ht="6.75" hidden="1" customHeight="1">
      <c r="B45" s="109"/>
      <c r="C45" s="74"/>
      <c r="D45" s="120"/>
      <c r="E45" s="121"/>
      <c r="F45" s="121"/>
      <c r="G45" s="121"/>
      <c r="H45" s="122"/>
      <c r="I45" s="209"/>
      <c r="J45" s="210"/>
      <c r="K45" s="211"/>
      <c r="L45" s="110"/>
      <c r="M45" s="110"/>
      <c r="N45" s="110"/>
      <c r="O45" s="110"/>
      <c r="P45" s="106"/>
      <c r="Q45" s="110"/>
      <c r="R45" s="111"/>
      <c r="S45" s="40"/>
      <c r="T45" s="65"/>
      <c r="U45" s="65"/>
      <c r="V45" s="48"/>
    </row>
    <row r="46" spans="2:22" ht="34.5">
      <c r="B46" s="109" t="s">
        <v>104</v>
      </c>
      <c r="C46" s="74" t="s">
        <v>105</v>
      </c>
      <c r="D46" s="206" t="s">
        <v>77</v>
      </c>
      <c r="E46" s="207"/>
      <c r="F46" s="207"/>
      <c r="G46" s="207"/>
      <c r="H46" s="208"/>
      <c r="I46" s="209">
        <v>0</v>
      </c>
      <c r="J46" s="210"/>
      <c r="K46" s="211"/>
      <c r="L46" s="110">
        <v>0</v>
      </c>
      <c r="M46" s="110">
        <v>0</v>
      </c>
      <c r="N46" s="110">
        <v>0</v>
      </c>
      <c r="O46" s="110">
        <v>0</v>
      </c>
      <c r="P46" s="106" t="s">
        <v>77</v>
      </c>
      <c r="Q46" s="110">
        <v>0</v>
      </c>
      <c r="R46" s="111">
        <v>0</v>
      </c>
      <c r="S46" s="40"/>
      <c r="T46" s="65"/>
      <c r="U46" s="65"/>
      <c r="V46" s="48"/>
    </row>
    <row r="47" spans="2:22">
      <c r="B47" s="112"/>
      <c r="C47" s="113" t="s">
        <v>105</v>
      </c>
      <c r="D47" s="114"/>
      <c r="E47" s="115"/>
      <c r="F47" s="115"/>
      <c r="G47" s="115"/>
      <c r="H47" s="116"/>
      <c r="I47" s="212"/>
      <c r="J47" s="213"/>
      <c r="K47" s="214"/>
      <c r="L47" s="117"/>
      <c r="M47" s="117"/>
      <c r="N47" s="117"/>
      <c r="O47" s="117"/>
      <c r="P47" s="118" t="s">
        <v>77</v>
      </c>
      <c r="Q47" s="117"/>
      <c r="R47" s="119"/>
      <c r="S47" s="89"/>
      <c r="T47" s="90"/>
      <c r="U47" s="90"/>
      <c r="V47" s="91"/>
    </row>
    <row r="48" spans="2:22" ht="4.5" hidden="1" customHeight="1">
      <c r="B48" s="109"/>
      <c r="C48" s="74"/>
      <c r="D48" s="120"/>
      <c r="E48" s="121"/>
      <c r="F48" s="121"/>
      <c r="G48" s="121"/>
      <c r="H48" s="122"/>
      <c r="I48" s="209"/>
      <c r="J48" s="210"/>
      <c r="K48" s="211"/>
      <c r="L48" s="110"/>
      <c r="M48" s="110"/>
      <c r="N48" s="110"/>
      <c r="O48" s="110"/>
      <c r="P48" s="106"/>
      <c r="Q48" s="110"/>
      <c r="R48" s="111"/>
      <c r="S48" s="40"/>
      <c r="T48" s="65"/>
      <c r="U48" s="65"/>
      <c r="V48" s="48"/>
    </row>
    <row r="49" spans="2:22" ht="34.5">
      <c r="B49" s="109" t="s">
        <v>106</v>
      </c>
      <c r="C49" s="74" t="s">
        <v>107</v>
      </c>
      <c r="D49" s="206" t="s">
        <v>77</v>
      </c>
      <c r="E49" s="207"/>
      <c r="F49" s="207"/>
      <c r="G49" s="207"/>
      <c r="H49" s="208"/>
      <c r="I49" s="209">
        <v>0</v>
      </c>
      <c r="J49" s="210"/>
      <c r="K49" s="211"/>
      <c r="L49" s="110">
        <v>0</v>
      </c>
      <c r="M49" s="110">
        <v>0</v>
      </c>
      <c r="N49" s="110">
        <v>0</v>
      </c>
      <c r="O49" s="110">
        <v>0</v>
      </c>
      <c r="P49" s="106" t="s">
        <v>77</v>
      </c>
      <c r="Q49" s="110">
        <v>0</v>
      </c>
      <c r="R49" s="111">
        <v>0</v>
      </c>
      <c r="S49" s="40"/>
      <c r="T49" s="65"/>
      <c r="U49" s="65"/>
      <c r="V49" s="48"/>
    </row>
    <row r="50" spans="2:22">
      <c r="B50" s="112"/>
      <c r="C50" s="113" t="s">
        <v>107</v>
      </c>
      <c r="D50" s="114"/>
      <c r="E50" s="115"/>
      <c r="F50" s="115"/>
      <c r="G50" s="115"/>
      <c r="H50" s="116"/>
      <c r="I50" s="212"/>
      <c r="J50" s="213"/>
      <c r="K50" s="214"/>
      <c r="L50" s="117"/>
      <c r="M50" s="117"/>
      <c r="N50" s="117"/>
      <c r="O50" s="117"/>
      <c r="P50" s="118" t="s">
        <v>77</v>
      </c>
      <c r="Q50" s="117"/>
      <c r="R50" s="119"/>
      <c r="S50" s="89"/>
      <c r="T50" s="90"/>
      <c r="U50" s="90"/>
      <c r="V50" s="91"/>
    </row>
    <row r="51" spans="2:22" ht="7.5" hidden="1" customHeight="1">
      <c r="B51" s="109"/>
      <c r="C51" s="74"/>
      <c r="D51" s="120"/>
      <c r="E51" s="121"/>
      <c r="F51" s="121"/>
      <c r="G51" s="121"/>
      <c r="H51" s="122"/>
      <c r="I51" s="209"/>
      <c r="J51" s="210"/>
      <c r="K51" s="211"/>
      <c r="L51" s="110"/>
      <c r="M51" s="110"/>
      <c r="N51" s="110"/>
      <c r="O51" s="110"/>
      <c r="P51" s="106"/>
      <c r="Q51" s="110"/>
      <c r="R51" s="111"/>
      <c r="S51" s="40"/>
      <c r="T51" s="65"/>
      <c r="U51" s="65"/>
      <c r="V51" s="48"/>
    </row>
    <row r="52" spans="2:22">
      <c r="B52" s="109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3">
        <f>I53+I56</f>
        <v>0</v>
      </c>
      <c r="J52" s="224"/>
      <c r="K52" s="225"/>
      <c r="L52" s="123">
        <f>L53+L56</f>
        <v>0</v>
      </c>
      <c r="M52" s="123">
        <f>M53+M56</f>
        <v>2098481.2799999998</v>
      </c>
      <c r="N52" s="123">
        <f>N53+N56</f>
        <v>0</v>
      </c>
      <c r="O52" s="123">
        <f>O53+O56</f>
        <v>0</v>
      </c>
      <c r="P52" s="106" t="s">
        <v>77</v>
      </c>
      <c r="Q52" s="123">
        <f>Q53+Q56</f>
        <v>2098481.2799999998</v>
      </c>
      <c r="R52" s="124">
        <f>R53+R56</f>
        <v>0</v>
      </c>
      <c r="S52" s="40"/>
      <c r="T52" s="65"/>
      <c r="U52" s="65"/>
      <c r="V52" s="48"/>
    </row>
    <row r="53" spans="2:22" ht="38.25" customHeight="1">
      <c r="B53" s="125" t="s">
        <v>110</v>
      </c>
      <c r="C53" s="74" t="s">
        <v>111</v>
      </c>
      <c r="D53" s="206" t="s">
        <v>77</v>
      </c>
      <c r="E53" s="207"/>
      <c r="F53" s="207"/>
      <c r="G53" s="207"/>
      <c r="H53" s="208"/>
      <c r="I53" s="209">
        <v>0</v>
      </c>
      <c r="J53" s="210"/>
      <c r="K53" s="211"/>
      <c r="L53" s="110">
        <v>0</v>
      </c>
      <c r="M53" s="110">
        <v>0</v>
      </c>
      <c r="N53" s="110">
        <v>0</v>
      </c>
      <c r="O53" s="110">
        <v>0</v>
      </c>
      <c r="P53" s="106" t="s">
        <v>77</v>
      </c>
      <c r="Q53" s="110">
        <v>0</v>
      </c>
      <c r="R53" s="111">
        <v>0</v>
      </c>
      <c r="S53" s="40"/>
      <c r="T53" s="65"/>
      <c r="U53" s="65"/>
      <c r="V53" s="48"/>
    </row>
    <row r="54" spans="2:22">
      <c r="B54" s="126"/>
      <c r="C54" s="113" t="s">
        <v>111</v>
      </c>
      <c r="D54" s="114"/>
      <c r="E54" s="115"/>
      <c r="F54" s="115"/>
      <c r="G54" s="115"/>
      <c r="H54" s="116"/>
      <c r="I54" s="212"/>
      <c r="J54" s="213"/>
      <c r="K54" s="214"/>
      <c r="L54" s="117"/>
      <c r="M54" s="117"/>
      <c r="N54" s="117"/>
      <c r="O54" s="117"/>
      <c r="P54" s="118" t="s">
        <v>77</v>
      </c>
      <c r="Q54" s="117"/>
      <c r="R54" s="119"/>
      <c r="S54" s="89"/>
      <c r="T54" s="90"/>
      <c r="U54" s="90"/>
      <c r="V54" s="91"/>
    </row>
    <row r="55" spans="2:22" ht="7.5" hidden="1" customHeight="1">
      <c r="B55" s="125"/>
      <c r="C55" s="74"/>
      <c r="D55" s="120"/>
      <c r="E55" s="121"/>
      <c r="F55" s="121"/>
      <c r="G55" s="121"/>
      <c r="H55" s="122"/>
      <c r="I55" s="209"/>
      <c r="J55" s="210"/>
      <c r="K55" s="211"/>
      <c r="L55" s="110"/>
      <c r="M55" s="110"/>
      <c r="N55" s="110"/>
      <c r="O55" s="110"/>
      <c r="P55" s="106"/>
      <c r="Q55" s="110"/>
      <c r="R55" s="111"/>
      <c r="S55" s="40"/>
      <c r="T55" s="65"/>
      <c r="U55" s="65"/>
      <c r="V55" s="48"/>
    </row>
    <row r="56" spans="2:22" ht="34.5">
      <c r="B56" s="125" t="s">
        <v>112</v>
      </c>
      <c r="C56" s="74" t="s">
        <v>113</v>
      </c>
      <c r="D56" s="206" t="s">
        <v>77</v>
      </c>
      <c r="E56" s="207"/>
      <c r="F56" s="207"/>
      <c r="G56" s="207"/>
      <c r="H56" s="208"/>
      <c r="I56" s="209">
        <v>0</v>
      </c>
      <c r="J56" s="210"/>
      <c r="K56" s="211"/>
      <c r="L56" s="110">
        <v>0</v>
      </c>
      <c r="M56" s="105">
        <v>2098481.2799999998</v>
      </c>
      <c r="N56" s="110">
        <v>0</v>
      </c>
      <c r="O56" s="110">
        <v>0</v>
      </c>
      <c r="P56" s="106" t="s">
        <v>77</v>
      </c>
      <c r="Q56" s="107">
        <f>M56</f>
        <v>2098481.2799999998</v>
      </c>
      <c r="R56" s="111">
        <v>0</v>
      </c>
      <c r="S56" s="40"/>
      <c r="T56" s="65"/>
      <c r="U56" s="65"/>
      <c r="V56" s="48"/>
    </row>
    <row r="57" spans="2:22">
      <c r="B57" s="126"/>
      <c r="C57" s="113" t="s">
        <v>113</v>
      </c>
      <c r="D57" s="114"/>
      <c r="E57" s="115"/>
      <c r="F57" s="115"/>
      <c r="G57" s="115"/>
      <c r="H57" s="116"/>
      <c r="I57" s="212"/>
      <c r="J57" s="213"/>
      <c r="K57" s="214"/>
      <c r="L57" s="117"/>
      <c r="M57" s="117"/>
      <c r="N57" s="117"/>
      <c r="O57" s="117"/>
      <c r="P57" s="118" t="s">
        <v>77</v>
      </c>
      <c r="Q57" s="117"/>
      <c r="R57" s="119"/>
      <c r="S57" s="89"/>
      <c r="T57" s="90"/>
      <c r="U57" s="90"/>
      <c r="V57" s="91"/>
    </row>
    <row r="58" spans="2:22" ht="0.75" customHeight="1" thickBot="1">
      <c r="B58" s="125"/>
      <c r="C58" s="127"/>
      <c r="D58" s="128"/>
      <c r="E58" s="129"/>
      <c r="F58" s="129"/>
      <c r="G58" s="129"/>
      <c r="H58" s="130"/>
      <c r="I58" s="215"/>
      <c r="J58" s="216"/>
      <c r="K58" s="217"/>
      <c r="L58" s="131"/>
      <c r="M58" s="131"/>
      <c r="N58" s="131"/>
      <c r="O58" s="131"/>
      <c r="P58" s="132"/>
      <c r="Q58" s="131"/>
      <c r="R58" s="133"/>
      <c r="S58" s="40"/>
      <c r="T58" s="65"/>
      <c r="U58" s="65"/>
      <c r="V58" s="48"/>
    </row>
    <row r="59" spans="2:22" ht="20.25">
      <c r="B59" s="100"/>
      <c r="C59" s="101"/>
      <c r="D59" s="101"/>
      <c r="E59" s="101"/>
      <c r="F59" s="101"/>
      <c r="G59" s="101"/>
      <c r="H59" s="101"/>
      <c r="I59" s="101"/>
      <c r="J59" s="101"/>
      <c r="K59" s="101"/>
      <c r="L59" s="101"/>
      <c r="M59" s="102"/>
      <c r="N59" s="102"/>
      <c r="O59" s="102"/>
      <c r="P59" s="102"/>
      <c r="Q59" s="102"/>
      <c r="R59" s="102" t="s">
        <v>114</v>
      </c>
      <c r="S59" s="40"/>
      <c r="T59" s="134" t="s">
        <v>115</v>
      </c>
      <c r="U59" s="134"/>
      <c r="V59" s="48"/>
    </row>
    <row r="60" spans="2:22" ht="15" customHeight="1">
      <c r="B60" s="182" t="s">
        <v>51</v>
      </c>
      <c r="C60" s="201" t="s">
        <v>52</v>
      </c>
      <c r="D60" s="193" t="s">
        <v>53</v>
      </c>
      <c r="E60" s="220"/>
      <c r="F60" s="220"/>
      <c r="G60" s="220"/>
      <c r="H60" s="198"/>
      <c r="I60" s="193" t="s">
        <v>97</v>
      </c>
      <c r="J60" s="220"/>
      <c r="K60" s="198"/>
      <c r="L60" s="180" t="s">
        <v>55</v>
      </c>
      <c r="M60" s="181"/>
      <c r="N60" s="181"/>
      <c r="O60" s="182"/>
      <c r="P60" s="191" t="s">
        <v>56</v>
      </c>
      <c r="Q60" s="180" t="s">
        <v>57</v>
      </c>
      <c r="R60" s="181"/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3" t="s">
        <v>59</v>
      </c>
      <c r="M61" s="196" t="s">
        <v>60</v>
      </c>
      <c r="N61" s="197"/>
      <c r="O61" s="198" t="s">
        <v>61</v>
      </c>
      <c r="P61" s="192"/>
      <c r="Q61" s="201" t="s">
        <v>62</v>
      </c>
      <c r="R61" s="193" t="s">
        <v>63</v>
      </c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1" t="s">
        <v>64</v>
      </c>
      <c r="N62" s="201" t="s">
        <v>65</v>
      </c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02"/>
      <c r="D63" s="194"/>
      <c r="E63" s="221"/>
      <c r="F63" s="221"/>
      <c r="G63" s="221"/>
      <c r="H63" s="199"/>
      <c r="I63" s="194"/>
      <c r="J63" s="221"/>
      <c r="K63" s="199"/>
      <c r="L63" s="194"/>
      <c r="M63" s="202"/>
      <c r="N63" s="204"/>
      <c r="O63" s="199"/>
      <c r="P63" s="192"/>
      <c r="Q63" s="202"/>
      <c r="R63" s="203"/>
      <c r="S63" s="40"/>
      <c r="T63" s="135">
        <v>0</v>
      </c>
      <c r="U63" s="135"/>
      <c r="V63" s="48"/>
    </row>
    <row r="64" spans="2:22">
      <c r="B64" s="218"/>
      <c r="C64" s="219"/>
      <c r="D64" s="195"/>
      <c r="E64" s="222"/>
      <c r="F64" s="222"/>
      <c r="G64" s="222"/>
      <c r="H64" s="200"/>
      <c r="I64" s="195"/>
      <c r="J64" s="222"/>
      <c r="K64" s="200"/>
      <c r="L64" s="195"/>
      <c r="M64" s="202"/>
      <c r="N64" s="205"/>
      <c r="O64" s="200"/>
      <c r="P64" s="192"/>
      <c r="Q64" s="202"/>
      <c r="R64" s="203"/>
      <c r="S64" s="40"/>
      <c r="T64" s="135">
        <v>0</v>
      </c>
      <c r="U64" s="135"/>
      <c r="V64" s="48"/>
    </row>
    <row r="65" spans="2:22" ht="15.75" thickBot="1">
      <c r="B65" s="41" t="s">
        <v>66</v>
      </c>
      <c r="C65" s="46" t="s">
        <v>67</v>
      </c>
      <c r="D65" s="177" t="s">
        <v>26</v>
      </c>
      <c r="E65" s="178"/>
      <c r="F65" s="178"/>
      <c r="G65" s="178"/>
      <c r="H65" s="179"/>
      <c r="I65" s="180" t="s">
        <v>68</v>
      </c>
      <c r="J65" s="181"/>
      <c r="K65" s="182"/>
      <c r="L65" s="43" t="s">
        <v>7</v>
      </c>
      <c r="M65" s="46" t="s">
        <v>69</v>
      </c>
      <c r="N65" s="45" t="s">
        <v>70</v>
      </c>
      <c r="O65" s="46" t="s">
        <v>71</v>
      </c>
      <c r="P65" s="46" t="s">
        <v>72</v>
      </c>
      <c r="Q65" s="46" t="s">
        <v>73</v>
      </c>
      <c r="R65" s="45" t="s">
        <v>74</v>
      </c>
      <c r="S65" s="40"/>
      <c r="T65" s="135">
        <v>0</v>
      </c>
      <c r="U65" s="135"/>
      <c r="V65" s="48"/>
    </row>
    <row r="66" spans="2:22" ht="34.5">
      <c r="B66" s="136" t="s">
        <v>116</v>
      </c>
      <c r="C66" s="50" t="s">
        <v>117</v>
      </c>
      <c r="D66" s="183"/>
      <c r="E66" s="184"/>
      <c r="F66" s="184"/>
      <c r="G66" s="184"/>
      <c r="H66" s="185"/>
      <c r="I66" s="186">
        <v>0</v>
      </c>
      <c r="J66" s="186"/>
      <c r="K66" s="186"/>
      <c r="L66" s="137">
        <v>0</v>
      </c>
      <c r="M66" s="137">
        <v>0</v>
      </c>
      <c r="N66" s="137">
        <v>0</v>
      </c>
      <c r="O66" s="137">
        <v>0</v>
      </c>
      <c r="P66" s="137">
        <v>0</v>
      </c>
      <c r="Q66" s="138">
        <f>M66-P66</f>
        <v>0</v>
      </c>
      <c r="R66" s="139">
        <f>O66-P66</f>
        <v>0</v>
      </c>
      <c r="S66" s="40"/>
      <c r="T66" s="135">
        <v>0</v>
      </c>
      <c r="U66" s="135"/>
      <c r="V66" s="48"/>
    </row>
    <row r="67" spans="2:22" ht="15.75" thickBot="1">
      <c r="B67" s="140" t="s">
        <v>118</v>
      </c>
      <c r="C67" s="127" t="s">
        <v>119</v>
      </c>
      <c r="D67" s="187" t="s">
        <v>77</v>
      </c>
      <c r="E67" s="188"/>
      <c r="F67" s="188"/>
      <c r="G67" s="188"/>
      <c r="H67" s="189"/>
      <c r="I67" s="190">
        <f>I23+I31+I41</f>
        <v>170734433.13</v>
      </c>
      <c r="J67" s="190"/>
      <c r="K67" s="190"/>
      <c r="L67" s="141">
        <f t="shared" ref="L67:R67" si="5">L23+L31+L41</f>
        <v>0</v>
      </c>
      <c r="M67" s="141">
        <f t="shared" si="5"/>
        <v>56323746.580000006</v>
      </c>
      <c r="N67" s="141">
        <f t="shared" si="5"/>
        <v>0</v>
      </c>
      <c r="O67" s="141">
        <f t="shared" si="5"/>
        <v>55086191.390000008</v>
      </c>
      <c r="P67" s="141">
        <f t="shared" si="5"/>
        <v>54225265.300000004</v>
      </c>
      <c r="Q67" s="141">
        <f t="shared" si="5"/>
        <v>2098481.2799999998</v>
      </c>
      <c r="R67" s="142">
        <f t="shared" si="5"/>
        <v>860926.09</v>
      </c>
      <c r="S67" s="48"/>
      <c r="T67" s="48"/>
      <c r="U67" s="48"/>
      <c r="V67" s="48"/>
    </row>
    <row r="69" spans="2:22" s="48" customFormat="1" ht="12.75" customHeight="1">
      <c r="B69" s="48" t="s">
        <v>120</v>
      </c>
      <c r="C69" s="143"/>
      <c r="D69" s="143"/>
      <c r="E69" s="143"/>
      <c r="F69" s="143"/>
      <c r="G69" s="143"/>
      <c r="H69" s="144"/>
      <c r="I69" s="173" t="s">
        <v>121</v>
      </c>
      <c r="J69" s="173"/>
      <c r="K69" s="173"/>
      <c r="L69" s="173"/>
      <c r="M69" s="176" t="s">
        <v>122</v>
      </c>
      <c r="N69" s="176"/>
      <c r="O69" s="146"/>
      <c r="P69" s="173" t="s">
        <v>123</v>
      </c>
      <c r="Q69" s="173"/>
      <c r="R69" s="143"/>
    </row>
    <row r="70" spans="2:22" s="48" customFormat="1" ht="12.75" customHeight="1">
      <c r="C70" s="143"/>
      <c r="D70" s="143"/>
      <c r="E70" s="143"/>
      <c r="F70" s="143"/>
      <c r="G70" s="143"/>
      <c r="H70" s="3" t="s">
        <v>124</v>
      </c>
      <c r="I70" s="175" t="s">
        <v>125</v>
      </c>
      <c r="J70" s="175"/>
      <c r="K70" s="175"/>
      <c r="L70" s="175"/>
      <c r="M70" s="176" t="s">
        <v>126</v>
      </c>
      <c r="N70" s="176"/>
      <c r="O70" s="3" t="s">
        <v>124</v>
      </c>
      <c r="P70" s="172" t="s">
        <v>125</v>
      </c>
      <c r="Q70" s="172"/>
    </row>
    <row r="71" spans="2:22" s="48" customFormat="1" ht="12.75" customHeight="1"/>
    <row r="72" spans="2:22" s="48" customFormat="1" ht="30" customHeight="1">
      <c r="B72" s="48" t="s">
        <v>127</v>
      </c>
      <c r="C72" s="143"/>
      <c r="D72" s="143"/>
      <c r="E72" s="143"/>
      <c r="F72" s="143"/>
      <c r="G72" s="143"/>
      <c r="H72" s="144"/>
      <c r="I72" s="173" t="s">
        <v>146</v>
      </c>
      <c r="J72" s="173"/>
      <c r="K72" s="173"/>
      <c r="L72" s="173"/>
      <c r="M72" s="174" t="s">
        <v>128</v>
      </c>
      <c r="N72" s="174"/>
      <c r="O72" s="263" t="s">
        <v>147</v>
      </c>
      <c r="P72" s="173"/>
      <c r="Q72" s="173"/>
      <c r="R72" s="173"/>
    </row>
    <row r="73" spans="2:22" s="48" customFormat="1" ht="34.5" customHeight="1">
      <c r="B73" s="147" t="s">
        <v>129</v>
      </c>
      <c r="C73" s="143"/>
      <c r="D73" s="143"/>
      <c r="E73" s="143"/>
      <c r="F73" s="143"/>
      <c r="G73" s="143"/>
      <c r="H73" s="3" t="s">
        <v>124</v>
      </c>
      <c r="I73" s="175" t="s">
        <v>125</v>
      </c>
      <c r="J73" s="175"/>
      <c r="K73" s="175"/>
      <c r="L73" s="175"/>
      <c r="O73" s="172" t="s">
        <v>130</v>
      </c>
      <c r="P73" s="172"/>
      <c r="Q73" s="172"/>
      <c r="R73" s="172"/>
    </row>
    <row r="74" spans="2:22" s="48" customFormat="1" ht="12.75" customHeight="1">
      <c r="M74" s="176" t="s">
        <v>131</v>
      </c>
      <c r="N74" s="176"/>
      <c r="O74" s="145" t="s">
        <v>148</v>
      </c>
      <c r="P74" s="144"/>
      <c r="Q74" s="173" t="s">
        <v>149</v>
      </c>
      <c r="R74" s="173"/>
    </row>
    <row r="75" spans="2:22" s="48" customFormat="1" ht="12.75" customHeight="1">
      <c r="O75" s="3" t="s">
        <v>132</v>
      </c>
      <c r="P75" s="3" t="s">
        <v>124</v>
      </c>
      <c r="Q75" s="172" t="s">
        <v>125</v>
      </c>
      <c r="R75" s="172"/>
    </row>
    <row r="76" spans="2:22" s="48" customFormat="1" ht="29.25" customHeight="1">
      <c r="B76" s="48" t="s">
        <v>133</v>
      </c>
      <c r="C76" s="263" t="s">
        <v>150</v>
      </c>
      <c r="D76" s="173"/>
      <c r="E76" s="173"/>
      <c r="F76" s="173"/>
      <c r="G76" s="173"/>
      <c r="H76" s="173"/>
      <c r="I76" s="146"/>
      <c r="J76" s="146"/>
      <c r="K76" s="146"/>
      <c r="L76" s="173" t="s">
        <v>151</v>
      </c>
      <c r="M76" s="173"/>
      <c r="N76" s="264" t="s">
        <v>152</v>
      </c>
      <c r="O76" s="264"/>
    </row>
    <row r="77" spans="2:22" s="48" customFormat="1" ht="12.75" customHeight="1">
      <c r="C77" s="143"/>
      <c r="D77" s="143"/>
      <c r="E77" s="143"/>
      <c r="F77" s="143"/>
      <c r="G77" s="143"/>
      <c r="H77" s="148" t="s">
        <v>132</v>
      </c>
      <c r="I77" s="172" t="s">
        <v>124</v>
      </c>
      <c r="J77" s="172"/>
      <c r="K77" s="172"/>
      <c r="L77" s="172" t="s">
        <v>125</v>
      </c>
      <c r="M77" s="172"/>
      <c r="N77" s="172" t="s">
        <v>134</v>
      </c>
      <c r="O77" s="172"/>
    </row>
    <row r="78" spans="2:22" s="48" customFormat="1" ht="12.75" customHeight="1"/>
    <row r="79" spans="2:22" s="48" customFormat="1" ht="12.75" customHeight="1">
      <c r="B79" s="161" t="s">
        <v>153</v>
      </c>
      <c r="C79" s="161"/>
      <c r="D79" s="161"/>
      <c r="E79" s="161"/>
      <c r="F79" s="161"/>
      <c r="G79" s="161"/>
    </row>
    <row r="80" spans="2:22" s="48" customFormat="1" ht="12.75" customHeight="1"/>
    <row r="81" spans="3:14" s="48" customFormat="1" ht="12.75" hidden="1" customHeight="1" thickBot="1"/>
    <row r="82" spans="3:14" s="48" customFormat="1" ht="48" hidden="1" customHeight="1" thickTop="1" thickBot="1">
      <c r="C82" s="162"/>
      <c r="D82" s="163"/>
      <c r="E82" s="163"/>
      <c r="F82" s="163"/>
      <c r="G82" s="163"/>
      <c r="H82" s="163"/>
      <c r="I82" s="163"/>
      <c r="J82" s="163"/>
      <c r="K82" s="164" t="s">
        <v>135</v>
      </c>
      <c r="L82" s="164"/>
      <c r="M82" s="164"/>
      <c r="N82" s="165"/>
    </row>
    <row r="83" spans="3:14" ht="3.75" hidden="1" customHeight="1" thickTop="1" thickBot="1">
      <c r="C83" s="166"/>
      <c r="D83" s="166"/>
      <c r="E83" s="166"/>
      <c r="F83" s="166"/>
      <c r="G83" s="166"/>
      <c r="H83" s="166"/>
      <c r="I83" s="166"/>
      <c r="J83" s="166"/>
      <c r="K83" s="167"/>
      <c r="L83" s="167"/>
      <c r="M83" s="167"/>
      <c r="N83" s="167"/>
    </row>
    <row r="84" spans="3:14" ht="13.5" hidden="1" customHeight="1" thickTop="1">
      <c r="C84" s="168" t="s">
        <v>136</v>
      </c>
      <c r="D84" s="169"/>
      <c r="E84" s="169"/>
      <c r="F84" s="169"/>
      <c r="G84" s="169"/>
      <c r="H84" s="169"/>
      <c r="I84" s="169"/>
      <c r="J84" s="169"/>
      <c r="K84" s="170"/>
      <c r="L84" s="170"/>
      <c r="M84" s="170"/>
      <c r="N84" s="171"/>
    </row>
    <row r="85" spans="3:14" ht="13.5" hidden="1" customHeight="1">
      <c r="C85" s="149" t="s">
        <v>137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138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139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140</v>
      </c>
      <c r="D88" s="150"/>
      <c r="E88" s="150"/>
      <c r="F88" s="150"/>
      <c r="G88" s="150"/>
      <c r="H88" s="150"/>
      <c r="I88" s="150"/>
      <c r="J88" s="150"/>
      <c r="K88" s="151"/>
      <c r="L88" s="151"/>
      <c r="M88" s="151"/>
      <c r="N88" s="152"/>
    </row>
    <row r="89" spans="3:14" ht="13.5" hidden="1" customHeight="1">
      <c r="C89" s="149" t="s">
        <v>141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142</v>
      </c>
      <c r="D90" s="150"/>
      <c r="E90" s="150"/>
      <c r="F90" s="150"/>
      <c r="G90" s="150"/>
      <c r="H90" s="150"/>
      <c r="I90" s="150"/>
      <c r="J90" s="150"/>
      <c r="K90" s="159"/>
      <c r="L90" s="159"/>
      <c r="M90" s="159"/>
      <c r="N90" s="160"/>
    </row>
    <row r="91" spans="3:14" ht="13.5" hidden="1" customHeight="1">
      <c r="C91" s="149" t="s">
        <v>143</v>
      </c>
      <c r="D91" s="150"/>
      <c r="E91" s="150"/>
      <c r="F91" s="150"/>
      <c r="G91" s="150"/>
      <c r="H91" s="150"/>
      <c r="I91" s="150"/>
      <c r="J91" s="150"/>
      <c r="K91" s="151"/>
      <c r="L91" s="151"/>
      <c r="M91" s="151"/>
      <c r="N91" s="152"/>
    </row>
    <row r="92" spans="3:14" ht="15.75" hidden="1" thickBot="1">
      <c r="C92" s="153" t="s">
        <v>144</v>
      </c>
      <c r="D92" s="154"/>
      <c r="E92" s="154"/>
      <c r="F92" s="154"/>
      <c r="G92" s="154"/>
      <c r="H92" s="154"/>
      <c r="I92" s="154"/>
      <c r="J92" s="154"/>
      <c r="K92" s="155"/>
      <c r="L92" s="155"/>
      <c r="M92" s="155"/>
      <c r="N92" s="156"/>
    </row>
    <row r="93" spans="3:14" ht="3.75" hidden="1" customHeight="1" thickTop="1">
      <c r="C93" s="157"/>
      <c r="D93" s="157"/>
      <c r="E93" s="157"/>
      <c r="F93" s="157"/>
      <c r="G93" s="157"/>
      <c r="H93" s="157"/>
      <c r="I93" s="157"/>
      <c r="J93" s="157"/>
      <c r="K93" s="158"/>
      <c r="L93" s="158"/>
      <c r="M93" s="158"/>
      <c r="N93" s="158"/>
    </row>
    <row r="94" spans="3:14" hidden="1"/>
  </sheetData>
  <mergeCells count="155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2:K32"/>
    <mergeCell ref="I33:K33"/>
    <mergeCell ref="B35:B39"/>
    <mergeCell ref="C35:C39"/>
    <mergeCell ref="D35:H39"/>
    <mergeCell ref="I35:K39"/>
    <mergeCell ref="I26:K26"/>
    <mergeCell ref="I27:K27"/>
    <mergeCell ref="I28:K28"/>
    <mergeCell ref="I29:K29"/>
    <mergeCell ref="I30:K30"/>
    <mergeCell ref="D31:H31"/>
    <mergeCell ref="I31:K31"/>
    <mergeCell ref="D40:H40"/>
    <mergeCell ref="I40:K40"/>
    <mergeCell ref="D41:H41"/>
    <mergeCell ref="I41:K41"/>
    <mergeCell ref="D42:H42"/>
    <mergeCell ref="I42:K42"/>
    <mergeCell ref="L35:O35"/>
    <mergeCell ref="P35:P39"/>
    <mergeCell ref="Q35:R35"/>
    <mergeCell ref="L36:L39"/>
    <mergeCell ref="M36:N36"/>
    <mergeCell ref="O36:O39"/>
    <mergeCell ref="Q36:Q39"/>
    <mergeCell ref="R36:R39"/>
    <mergeCell ref="M37:M39"/>
    <mergeCell ref="N37:N39"/>
    <mergeCell ref="I47:K47"/>
    <mergeCell ref="I48:K48"/>
    <mergeCell ref="D49:H49"/>
    <mergeCell ref="I49:K49"/>
    <mergeCell ref="I50:K50"/>
    <mergeCell ref="I51:K51"/>
    <mergeCell ref="D43:H43"/>
    <mergeCell ref="I43:K43"/>
    <mergeCell ref="I44:K44"/>
    <mergeCell ref="I45:K45"/>
    <mergeCell ref="D46:H46"/>
    <mergeCell ref="I46:K46"/>
    <mergeCell ref="D56:H56"/>
    <mergeCell ref="I56:K56"/>
    <mergeCell ref="I57:K57"/>
    <mergeCell ref="I58:K58"/>
    <mergeCell ref="B60:B64"/>
    <mergeCell ref="C60:C64"/>
    <mergeCell ref="D60:H64"/>
    <mergeCell ref="I60:K64"/>
    <mergeCell ref="D52:H52"/>
    <mergeCell ref="I52:K52"/>
    <mergeCell ref="D53:H53"/>
    <mergeCell ref="I53:K53"/>
    <mergeCell ref="I54:K54"/>
    <mergeCell ref="I55:K55"/>
    <mergeCell ref="L60:O60"/>
    <mergeCell ref="P60:P64"/>
    <mergeCell ref="Q60:R60"/>
    <mergeCell ref="L61:L64"/>
    <mergeCell ref="M61:N61"/>
    <mergeCell ref="O61:O64"/>
    <mergeCell ref="Q61:Q64"/>
    <mergeCell ref="R61:R64"/>
    <mergeCell ref="M62:M64"/>
    <mergeCell ref="N62:N64"/>
    <mergeCell ref="I69:L69"/>
    <mergeCell ref="M69:N69"/>
    <mergeCell ref="P69:Q69"/>
    <mergeCell ref="I70:L70"/>
    <mergeCell ref="M70:N70"/>
    <mergeCell ref="P70:Q70"/>
    <mergeCell ref="D65:H65"/>
    <mergeCell ref="I65:K65"/>
    <mergeCell ref="D66:H66"/>
    <mergeCell ref="I66:K66"/>
    <mergeCell ref="D67:H67"/>
    <mergeCell ref="I67:K67"/>
    <mergeCell ref="Q75:R75"/>
    <mergeCell ref="C76:H76"/>
    <mergeCell ref="L76:M76"/>
    <mergeCell ref="N76:O76"/>
    <mergeCell ref="I77:K77"/>
    <mergeCell ref="L77:M77"/>
    <mergeCell ref="N77:O77"/>
    <mergeCell ref="I72:L72"/>
    <mergeCell ref="M72:N72"/>
    <mergeCell ref="O72:R72"/>
    <mergeCell ref="I73:L73"/>
    <mergeCell ref="O73:R73"/>
    <mergeCell ref="M74:N74"/>
    <mergeCell ref="Q74:R74"/>
    <mergeCell ref="C85:J85"/>
    <mergeCell ref="K85:N85"/>
    <mergeCell ref="C86:J86"/>
    <mergeCell ref="K86:N86"/>
    <mergeCell ref="C87:J87"/>
    <mergeCell ref="K87:N87"/>
    <mergeCell ref="B79:G79"/>
    <mergeCell ref="C82:J82"/>
    <mergeCell ref="K82:N82"/>
    <mergeCell ref="C83:J83"/>
    <mergeCell ref="K83:N83"/>
    <mergeCell ref="C84:J84"/>
    <mergeCell ref="K84:N84"/>
    <mergeCell ref="C91:J91"/>
    <mergeCell ref="K91:N91"/>
    <mergeCell ref="C92:J92"/>
    <mergeCell ref="K92:N92"/>
    <mergeCell ref="C93:J93"/>
    <mergeCell ref="K93:N93"/>
    <mergeCell ref="C88:J88"/>
    <mergeCell ref="K88:N88"/>
    <mergeCell ref="C89:J89"/>
    <mergeCell ref="K89:N89"/>
    <mergeCell ref="C90:J90"/>
    <mergeCell ref="K90:N90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3" max="16383" man="1"/>
    <brk id="5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165</vt:i4>
      </vt:variant>
    </vt:vector>
  </HeadingPairs>
  <TitlesOfParts>
    <vt:vector size="166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'0503738'!TR_30200312267_2387976473</vt:lpstr>
      <vt:lpstr>'0503738'!TR_30200312267_2387976474</vt:lpstr>
      <vt:lpstr>'0503738'!TR_30200312267_2387976475</vt:lpstr>
      <vt:lpstr>'0503738'!TR_30200312267_2387976476</vt:lpstr>
      <vt:lpstr>'0503738'!TR_30200312267_2387976477</vt:lpstr>
      <vt:lpstr>'0503738'!TR_30200312267_2387976478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2024-03-21T11:41:11Z</cp:lastPrinted>
  <dcterms:created xsi:type="dcterms:W3CDTF">2024-03-11T10:12:24Z</dcterms:created>
  <dcterms:modified xsi:type="dcterms:W3CDTF">2024-03-21T11:41:12Z</dcterms:modified>
</cp:coreProperties>
</file>